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VAC\07-09 MSF INF TRIM 2018\"/>
    </mc:Choice>
  </mc:AlternateContent>
  <bookViews>
    <workbookView xWindow="0" yWindow="600" windowWidth="20490" windowHeight="676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E12" i="6"/>
  <c r="H12" i="6" s="1"/>
  <c r="H75" i="6"/>
  <c r="H72" i="6"/>
  <c r="H71" i="6"/>
  <c r="H41" i="6"/>
  <c r="H40" i="6"/>
  <c r="H32" i="6"/>
  <c r="H11" i="6"/>
  <c r="H7" i="6"/>
  <c r="E76" i="6"/>
  <c r="H76" i="6" s="1"/>
  <c r="E75" i="6"/>
  <c r="E74" i="6"/>
  <c r="H74" i="6" s="1"/>
  <c r="E73" i="6"/>
  <c r="H73" i="6" s="1"/>
  <c r="E72" i="6"/>
  <c r="E71" i="6"/>
  <c r="E70" i="6"/>
  <c r="H70" i="6" s="1"/>
  <c r="E69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H69" i="6" l="1"/>
  <c r="E65" i="6"/>
  <c r="H65" i="6" s="1"/>
  <c r="E53" i="6"/>
  <c r="H53" i="6" s="1"/>
  <c r="E43" i="6"/>
  <c r="H43" i="6" s="1"/>
  <c r="E33" i="6"/>
  <c r="H33" i="6" s="1"/>
  <c r="E23" i="6"/>
  <c r="H23" i="6" s="1"/>
  <c r="G77" i="6"/>
  <c r="F77" i="6"/>
  <c r="E13" i="6"/>
  <c r="H13" i="6" s="1"/>
  <c r="D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<sst xmlns="http://schemas.openxmlformats.org/spreadsheetml/2006/main" count="84" uniqueCount="84">
  <si>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</si>
  <si>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</si>
  <si>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</si>
  <si>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</si>
  <si>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</si>
  <si>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</si>
  <si>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</si>
  <si>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</si>
  <si>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</si>
  <si>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</si>
  <si>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</si>
  <si>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</si>
  <si>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</si>
  <si>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</si>
  <si>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</si>
  <si>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</si>
  <si>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</si>
  <si>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</si>
  <si>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</si>
  <si>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</si>
  <si>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</si>
  <si>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</si>
  <si>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</si>
  <si>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</si>
  <si>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</si>
  <si>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</si>
  <si>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</si>
  <si>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</si>
  <si>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</si>
  <si>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</si>
  <si>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</si>
  <si>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</si>
  <si>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</si>
  <si>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</si>
  <si>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</si>
  <si>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</si>
  <si>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</si>
  <si>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</si>
  <si>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</si>
  <si>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</si>
  <si>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</si>
  <si>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</si>
  <si>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</si>
  <si>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</si>
  <si>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</si>
  <si>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</si>
  <si>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</si>
  <si>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</si>
  <si>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</si>
  <si>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</si>
  <si>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</si>
  <si>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</si>
  <si>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</si>
  <si>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</si>
  <si>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</si>
  <si>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</si>
  <si>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</si>
  <si>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</si>
  <si>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</si>
  <si>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</si>
  <si>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</si>
  <si>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</si>
  <si>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</si>
  <si>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</si>
  <si>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</si>
  <si>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</si>
  <si>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</si>
  <si>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</si>
  <si>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</si>
  <si>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</si>
  <si>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</si>
  <si>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</si>
  <si>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</si>
  <si>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</si>
  <si>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</si>
  <si>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</si>
  <si>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</si>
  <si>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</si>
  <si>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</si>
  <si>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</si>
  <si>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</si>
  <si>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</si>
  <si>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</si>
  <si>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SAN FELIPE
ESTADO ANALÍTICO DEL EJERCICIO DEL PRESUPUESTO DE EGRESOS
Clasificación por Objeto del Gasto (Capítulo y Concepto)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</si>
</sst>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89</xdr:row>
      <xdr:rowOff>0</xdr:rowOff>
    </xdr:from>
    <xdr:to>
      <xdr:col>7</xdr:col>
      <xdr:colOff>104775</xdr:colOff>
      <xdr:row>92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914400" y="13373100"/>
          <a:ext cx="8439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B82" sqref="B8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115455255.03999999</v>
      </c>
      <c r="D5" s="9">
        <f>SUM(D6:D12)</f>
        <v>-48291.570000000022</v>
      </c>
      <c r="E5" s="9">
        <f>C5+D5</f>
        <v>115406963.47</v>
      </c>
      <c r="F5" s="9">
        <f>SUM(F6:F12)</f>
        <v>68269582.450000003</v>
      </c>
      <c r="G5" s="9">
        <f>SUM(G6:G12)</f>
        <v>68269582.450000003</v>
      </c>
      <c r="H5" s="9">
        <f>E5-F5</f>
        <v>47137381.019999996</v>
      </c>
    </row>
    <row r="6" spans="1:8" x14ac:dyDescent="0.2">
      <c r="A6" s="14">
        <v>1100</v>
      </c>
      <c r="B6" s="6" t="s">
        <v>25</v>
      </c>
      <c r="C6" s="10">
        <v>64237863.960000001</v>
      </c>
      <c r="D6" s="10">
        <v>-158669.38</v>
      </c>
      <c r="E6" s="10">
        <f t="shared" ref="E6:E69" si="0">C6+D6</f>
        <v>64079194.579999998</v>
      </c>
      <c r="F6" s="10">
        <v>44747343.729999997</v>
      </c>
      <c r="G6" s="10">
        <v>44747343.729999997</v>
      </c>
      <c r="H6" s="10">
        <f t="shared" ref="H6:H69" si="1">E6-F6</f>
        <v>19331850.850000001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9122307.2599999998</v>
      </c>
      <c r="D8" s="10">
        <v>152725.10999999999</v>
      </c>
      <c r="E8" s="10">
        <f t="shared" si="0"/>
        <v>9275032.3699999992</v>
      </c>
      <c r="F8" s="10">
        <v>1767441.03</v>
      </c>
      <c r="G8" s="10">
        <v>1767441.03</v>
      </c>
      <c r="H8" s="10">
        <f t="shared" si="1"/>
        <v>7507591.3399999989</v>
      </c>
    </row>
    <row r="9" spans="1:8" x14ac:dyDescent="0.2">
      <c r="A9" s="14">
        <v>1400</v>
      </c>
      <c r="B9" s="6" t="s">
        <v>1</v>
      </c>
      <c r="C9" s="10">
        <v>20043124.219999999</v>
      </c>
      <c r="D9" s="10">
        <v>0</v>
      </c>
      <c r="E9" s="10">
        <f t="shared" si="0"/>
        <v>20043124.219999999</v>
      </c>
      <c r="F9" s="10">
        <v>10377436.35</v>
      </c>
      <c r="G9" s="10">
        <v>10377436.35</v>
      </c>
      <c r="H9" s="10">
        <f t="shared" si="1"/>
        <v>9665687.8699999992</v>
      </c>
    </row>
    <row r="10" spans="1:8" x14ac:dyDescent="0.2">
      <c r="A10" s="14">
        <v>1500</v>
      </c>
      <c r="B10" s="6" t="s">
        <v>28</v>
      </c>
      <c r="C10" s="10">
        <v>19715963.780000001</v>
      </c>
      <c r="D10" s="10">
        <v>-39059.620000000003</v>
      </c>
      <c r="E10" s="10">
        <f t="shared" si="0"/>
        <v>19676904.16</v>
      </c>
      <c r="F10" s="10">
        <v>9778435.6300000008</v>
      </c>
      <c r="G10" s="10">
        <v>9778435.6300000008</v>
      </c>
      <c r="H10" s="10">
        <f t="shared" si="1"/>
        <v>9898468.5299999993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2335995.8199999998</v>
      </c>
      <c r="D12" s="10">
        <v>-3287.68</v>
      </c>
      <c r="E12" s="10">
        <f t="shared" si="0"/>
        <v>2332708.1399999997</v>
      </c>
      <c r="F12" s="10">
        <v>1598925.71</v>
      </c>
      <c r="G12" s="10">
        <v>1598925.71</v>
      </c>
      <c r="H12" s="10">
        <f t="shared" si="1"/>
        <v>733782.4299999997</v>
      </c>
    </row>
    <row r="13" spans="1:8" x14ac:dyDescent="0.2">
      <c r="A13" s="13" t="s">
        <v>17</v>
      </c>
      <c r="B13" s="2"/>
      <c r="C13" s="10">
        <f>SUM(C14:C22)</f>
        <v>20237886.16</v>
      </c>
      <c r="D13" s="10">
        <f>SUM(D14:D22)</f>
        <v>4275494.08</v>
      </c>
      <c r="E13" s="10">
        <f t="shared" si="0"/>
        <v>24513380.240000002</v>
      </c>
      <c r="F13" s="10">
        <f>SUM(F14:F22)</f>
        <v>14770597.039999999</v>
      </c>
      <c r="G13" s="10">
        <f>SUM(G14:G22)</f>
        <v>14770597.039999999</v>
      </c>
      <c r="H13" s="10">
        <f t="shared" si="1"/>
        <v>9742783.200000003</v>
      </c>
    </row>
    <row r="14" spans="1:8" x14ac:dyDescent="0.2">
      <c r="A14" s="14">
        <v>2100</v>
      </c>
      <c r="B14" s="6" t="s">
        <v>30</v>
      </c>
      <c r="C14" s="10">
        <v>1860098.67</v>
      </c>
      <c r="D14" s="10">
        <v>33334.959999999999</v>
      </c>
      <c r="E14" s="10">
        <f t="shared" si="0"/>
        <v>1893433.63</v>
      </c>
      <c r="F14" s="10">
        <v>1245825.5</v>
      </c>
      <c r="G14" s="10">
        <v>1245825.5</v>
      </c>
      <c r="H14" s="10">
        <f t="shared" si="1"/>
        <v>647608.12999999989</v>
      </c>
    </row>
    <row r="15" spans="1:8" x14ac:dyDescent="0.2">
      <c r="A15" s="14">
        <v>2200</v>
      </c>
      <c r="B15" s="6" t="s">
        <v>31</v>
      </c>
      <c r="C15" s="10">
        <v>519938.6</v>
      </c>
      <c r="D15" s="10">
        <v>113500</v>
      </c>
      <c r="E15" s="10">
        <f t="shared" si="0"/>
        <v>633438.6</v>
      </c>
      <c r="F15" s="10">
        <v>427601.59</v>
      </c>
      <c r="G15" s="10">
        <v>427601.59</v>
      </c>
      <c r="H15" s="10">
        <f t="shared" si="1"/>
        <v>205837.00999999995</v>
      </c>
    </row>
    <row r="16" spans="1:8" x14ac:dyDescent="0.2">
      <c r="A16" s="14">
        <v>2300</v>
      </c>
      <c r="B16" s="6" t="s">
        <v>32</v>
      </c>
      <c r="C16" s="10">
        <v>120000</v>
      </c>
      <c r="D16" s="10">
        <v>-119700</v>
      </c>
      <c r="E16" s="10">
        <f t="shared" si="0"/>
        <v>300</v>
      </c>
      <c r="F16" s="10">
        <v>0</v>
      </c>
      <c r="G16" s="10">
        <v>0</v>
      </c>
      <c r="H16" s="10">
        <f t="shared" si="1"/>
        <v>300</v>
      </c>
    </row>
    <row r="17" spans="1:8" x14ac:dyDescent="0.2">
      <c r="A17" s="14">
        <v>2400</v>
      </c>
      <c r="B17" s="6" t="s">
        <v>33</v>
      </c>
      <c r="C17" s="10">
        <v>2084276.86</v>
      </c>
      <c r="D17" s="10">
        <v>88091.04</v>
      </c>
      <c r="E17" s="10">
        <f t="shared" si="0"/>
        <v>2172367.9</v>
      </c>
      <c r="F17" s="10">
        <v>583976.66</v>
      </c>
      <c r="G17" s="10">
        <v>583976.66</v>
      </c>
      <c r="H17" s="10">
        <f t="shared" si="1"/>
        <v>1588391.2399999998</v>
      </c>
    </row>
    <row r="18" spans="1:8" x14ac:dyDescent="0.2">
      <c r="A18" s="14">
        <v>2500</v>
      </c>
      <c r="B18" s="6" t="s">
        <v>34</v>
      </c>
      <c r="C18" s="10">
        <v>142497.75</v>
      </c>
      <c r="D18" s="10">
        <v>-8600</v>
      </c>
      <c r="E18" s="10">
        <f t="shared" si="0"/>
        <v>133897.75</v>
      </c>
      <c r="F18" s="10">
        <v>78695.61</v>
      </c>
      <c r="G18" s="10">
        <v>78695.61</v>
      </c>
      <c r="H18" s="10">
        <f t="shared" si="1"/>
        <v>55202.14</v>
      </c>
    </row>
    <row r="19" spans="1:8" x14ac:dyDescent="0.2">
      <c r="A19" s="14">
        <v>2600</v>
      </c>
      <c r="B19" s="6" t="s">
        <v>35</v>
      </c>
      <c r="C19" s="10">
        <v>10378357.439999999</v>
      </c>
      <c r="D19" s="10">
        <v>1386011.54</v>
      </c>
      <c r="E19" s="10">
        <f t="shared" si="0"/>
        <v>11764368.98</v>
      </c>
      <c r="F19" s="10">
        <v>7838650.9800000004</v>
      </c>
      <c r="G19" s="10">
        <v>7838650.9800000004</v>
      </c>
      <c r="H19" s="10">
        <f t="shared" si="1"/>
        <v>3925718</v>
      </c>
    </row>
    <row r="20" spans="1:8" x14ac:dyDescent="0.2">
      <c r="A20" s="14">
        <v>2700</v>
      </c>
      <c r="B20" s="6" t="s">
        <v>36</v>
      </c>
      <c r="C20" s="10">
        <v>1227151.3500000001</v>
      </c>
      <c r="D20" s="10">
        <v>736748.65</v>
      </c>
      <c r="E20" s="10">
        <f t="shared" si="0"/>
        <v>1963900</v>
      </c>
      <c r="F20" s="10">
        <v>1720467.73</v>
      </c>
      <c r="G20" s="10">
        <v>1720467.73</v>
      </c>
      <c r="H20" s="10">
        <f t="shared" si="1"/>
        <v>243432.27000000002</v>
      </c>
    </row>
    <row r="21" spans="1:8" x14ac:dyDescent="0.2">
      <c r="A21" s="14">
        <v>2800</v>
      </c>
      <c r="B21" s="6" t="s">
        <v>37</v>
      </c>
      <c r="C21" s="10">
        <v>804126.28</v>
      </c>
      <c r="D21" s="10">
        <v>1743612.47</v>
      </c>
      <c r="E21" s="10">
        <f t="shared" si="0"/>
        <v>2547738.75</v>
      </c>
      <c r="F21" s="10">
        <v>622292.44999999995</v>
      </c>
      <c r="G21" s="10">
        <v>622292.44999999995</v>
      </c>
      <c r="H21" s="10">
        <f t="shared" si="1"/>
        <v>1925446.3</v>
      </c>
    </row>
    <row r="22" spans="1:8" x14ac:dyDescent="0.2">
      <c r="A22" s="14">
        <v>2900</v>
      </c>
      <c r="B22" s="6" t="s">
        <v>38</v>
      </c>
      <c r="C22" s="10">
        <v>3101439.21</v>
      </c>
      <c r="D22" s="10">
        <v>302495.42</v>
      </c>
      <c r="E22" s="10">
        <f t="shared" si="0"/>
        <v>3403934.63</v>
      </c>
      <c r="F22" s="10">
        <v>2253086.52</v>
      </c>
      <c r="G22" s="10">
        <v>2253086.52</v>
      </c>
      <c r="H22" s="10">
        <f t="shared" si="1"/>
        <v>1150848.1099999999</v>
      </c>
    </row>
    <row r="23" spans="1:8" x14ac:dyDescent="0.2">
      <c r="A23" s="13" t="s">
        <v>18</v>
      </c>
      <c r="B23" s="2"/>
      <c r="C23" s="10">
        <f>SUM(C24:C32)</f>
        <v>35742061.590000004</v>
      </c>
      <c r="D23" s="10">
        <f>SUM(D24:D32)</f>
        <v>10822601.309999999</v>
      </c>
      <c r="E23" s="10">
        <f t="shared" si="0"/>
        <v>46564662.900000006</v>
      </c>
      <c r="F23" s="10">
        <f>SUM(F24:F32)</f>
        <v>24461129.140000004</v>
      </c>
      <c r="G23" s="10">
        <f>SUM(G24:G32)</f>
        <v>24453916.140000004</v>
      </c>
      <c r="H23" s="10">
        <f t="shared" si="1"/>
        <v>22103533.760000002</v>
      </c>
    </row>
    <row r="24" spans="1:8" x14ac:dyDescent="0.2">
      <c r="A24" s="14">
        <v>3100</v>
      </c>
      <c r="B24" s="6" t="s">
        <v>39</v>
      </c>
      <c r="C24" s="10">
        <v>11931904.16</v>
      </c>
      <c r="D24" s="10">
        <v>2604932.34</v>
      </c>
      <c r="E24" s="10">
        <f t="shared" si="0"/>
        <v>14536836.5</v>
      </c>
      <c r="F24" s="10">
        <v>6633433.9900000002</v>
      </c>
      <c r="G24" s="10">
        <v>6633433.9900000002</v>
      </c>
      <c r="H24" s="10">
        <f t="shared" si="1"/>
        <v>7903402.5099999998</v>
      </c>
    </row>
    <row r="25" spans="1:8" x14ac:dyDescent="0.2">
      <c r="A25" s="14">
        <v>3200</v>
      </c>
      <c r="B25" s="6" t="s">
        <v>40</v>
      </c>
      <c r="C25" s="10">
        <v>1622149.27</v>
      </c>
      <c r="D25" s="10">
        <v>294709.19</v>
      </c>
      <c r="E25" s="10">
        <f t="shared" si="0"/>
        <v>1916858.46</v>
      </c>
      <c r="F25" s="10">
        <v>980233.38</v>
      </c>
      <c r="G25" s="10">
        <v>980233.38</v>
      </c>
      <c r="H25" s="10">
        <f t="shared" si="1"/>
        <v>936625.08</v>
      </c>
    </row>
    <row r="26" spans="1:8" x14ac:dyDescent="0.2">
      <c r="A26" s="14">
        <v>3300</v>
      </c>
      <c r="B26" s="6" t="s">
        <v>41</v>
      </c>
      <c r="C26" s="10">
        <v>9133896.2300000004</v>
      </c>
      <c r="D26" s="10">
        <v>825744.8</v>
      </c>
      <c r="E26" s="10">
        <f t="shared" si="0"/>
        <v>9959641.0300000012</v>
      </c>
      <c r="F26" s="10">
        <v>4579318.2300000004</v>
      </c>
      <c r="G26" s="10">
        <v>4579318.2300000004</v>
      </c>
      <c r="H26" s="10">
        <f t="shared" si="1"/>
        <v>5380322.8000000007</v>
      </c>
    </row>
    <row r="27" spans="1:8" x14ac:dyDescent="0.2">
      <c r="A27" s="14">
        <v>3400</v>
      </c>
      <c r="B27" s="6" t="s">
        <v>42</v>
      </c>
      <c r="C27" s="10">
        <v>1773225.23</v>
      </c>
      <c r="D27" s="10">
        <v>726259.26</v>
      </c>
      <c r="E27" s="10">
        <f t="shared" si="0"/>
        <v>2499484.4900000002</v>
      </c>
      <c r="F27" s="10">
        <v>1596843.6</v>
      </c>
      <c r="G27" s="10">
        <v>1596843.6</v>
      </c>
      <c r="H27" s="10">
        <f t="shared" si="1"/>
        <v>902640.89000000013</v>
      </c>
    </row>
    <row r="28" spans="1:8" x14ac:dyDescent="0.2">
      <c r="A28" s="14">
        <v>3500</v>
      </c>
      <c r="B28" s="6" t="s">
        <v>43</v>
      </c>
      <c r="C28" s="10">
        <v>2215188.65</v>
      </c>
      <c r="D28" s="10">
        <v>731520</v>
      </c>
      <c r="E28" s="10">
        <f t="shared" si="0"/>
        <v>2946708.65</v>
      </c>
      <c r="F28" s="10">
        <v>1271798.8999999999</v>
      </c>
      <c r="G28" s="10">
        <v>1271798.8999999999</v>
      </c>
      <c r="H28" s="10">
        <f t="shared" si="1"/>
        <v>1674909.75</v>
      </c>
    </row>
    <row r="29" spans="1:8" x14ac:dyDescent="0.2">
      <c r="A29" s="14">
        <v>3600</v>
      </c>
      <c r="B29" s="6" t="s">
        <v>44</v>
      </c>
      <c r="C29" s="10">
        <v>612100.04</v>
      </c>
      <c r="D29" s="10">
        <v>212500</v>
      </c>
      <c r="E29" s="10">
        <f t="shared" si="0"/>
        <v>824600.04</v>
      </c>
      <c r="F29" s="10">
        <v>556320.73</v>
      </c>
      <c r="G29" s="10">
        <v>556320.73</v>
      </c>
      <c r="H29" s="10">
        <f t="shared" si="1"/>
        <v>268279.31000000006</v>
      </c>
    </row>
    <row r="30" spans="1:8" x14ac:dyDescent="0.2">
      <c r="A30" s="14">
        <v>3700</v>
      </c>
      <c r="B30" s="6" t="s">
        <v>45</v>
      </c>
      <c r="C30" s="10">
        <v>267832.42</v>
      </c>
      <c r="D30" s="10">
        <v>-8000</v>
      </c>
      <c r="E30" s="10">
        <f t="shared" si="0"/>
        <v>259832.41999999998</v>
      </c>
      <c r="F30" s="10">
        <v>116158.13</v>
      </c>
      <c r="G30" s="10">
        <v>116158.13</v>
      </c>
      <c r="H30" s="10">
        <f t="shared" si="1"/>
        <v>143674.28999999998</v>
      </c>
    </row>
    <row r="31" spans="1:8" x14ac:dyDescent="0.2">
      <c r="A31" s="14">
        <v>3800</v>
      </c>
      <c r="B31" s="6" t="s">
        <v>46</v>
      </c>
      <c r="C31" s="10">
        <v>3236346.1</v>
      </c>
      <c r="D31" s="10">
        <v>2362108.69</v>
      </c>
      <c r="E31" s="10">
        <f t="shared" si="0"/>
        <v>5598454.79</v>
      </c>
      <c r="F31" s="10">
        <v>3871641.31</v>
      </c>
      <c r="G31" s="10">
        <v>3864428.31</v>
      </c>
      <c r="H31" s="10">
        <f t="shared" si="1"/>
        <v>1726813.48</v>
      </c>
    </row>
    <row r="32" spans="1:8" x14ac:dyDescent="0.2">
      <c r="A32" s="14">
        <v>3900</v>
      </c>
      <c r="B32" s="6" t="s">
        <v>0</v>
      </c>
      <c r="C32" s="10">
        <v>4949419.49</v>
      </c>
      <c r="D32" s="10">
        <v>3072827.03</v>
      </c>
      <c r="E32" s="10">
        <f t="shared" si="0"/>
        <v>8022246.5199999996</v>
      </c>
      <c r="F32" s="10">
        <v>4855380.87</v>
      </c>
      <c r="G32" s="10">
        <v>4855380.87</v>
      </c>
      <c r="H32" s="10">
        <f t="shared" si="1"/>
        <v>3166865.6499999994</v>
      </c>
    </row>
    <row r="33" spans="1:8" x14ac:dyDescent="0.2">
      <c r="A33" s="13" t="s">
        <v>19</v>
      </c>
      <c r="B33" s="2"/>
      <c r="C33" s="10">
        <f>SUM(C34:C42)</f>
        <v>67725701.560000002</v>
      </c>
      <c r="D33" s="10">
        <f>SUM(D34:D42)</f>
        <v>18346808.960000001</v>
      </c>
      <c r="E33" s="10">
        <f t="shared" si="0"/>
        <v>86072510.520000011</v>
      </c>
      <c r="F33" s="10">
        <f>SUM(F34:F42)</f>
        <v>54250842.139999993</v>
      </c>
      <c r="G33" s="10">
        <f>SUM(G34:G42)</f>
        <v>54250842.139999993</v>
      </c>
      <c r="H33" s="10">
        <f t="shared" si="1"/>
        <v>31821668.380000018</v>
      </c>
    </row>
    <row r="34" spans="1:8" x14ac:dyDescent="0.2">
      <c r="A34" s="14">
        <v>4100</v>
      </c>
      <c r="B34" s="6" t="s">
        <v>47</v>
      </c>
      <c r="C34" s="10">
        <v>13440012.720000001</v>
      </c>
      <c r="D34" s="10">
        <v>781000</v>
      </c>
      <c r="E34" s="10">
        <f t="shared" si="0"/>
        <v>14221012.720000001</v>
      </c>
      <c r="F34" s="10">
        <v>10480009.539999999</v>
      </c>
      <c r="G34" s="10">
        <v>10480009.539999999</v>
      </c>
      <c r="H34" s="10">
        <f t="shared" si="1"/>
        <v>3741003.1800000016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12809130.41</v>
      </c>
      <c r="D36" s="10">
        <v>9532450.5999999996</v>
      </c>
      <c r="E36" s="10">
        <f t="shared" si="0"/>
        <v>22341581.009999998</v>
      </c>
      <c r="F36" s="10">
        <v>16714929.09</v>
      </c>
      <c r="G36" s="10">
        <v>16714929.09</v>
      </c>
      <c r="H36" s="10">
        <f t="shared" si="1"/>
        <v>5626651.9199999981</v>
      </c>
    </row>
    <row r="37" spans="1:8" x14ac:dyDescent="0.2">
      <c r="A37" s="14">
        <v>4400</v>
      </c>
      <c r="B37" s="6" t="s">
        <v>50</v>
      </c>
      <c r="C37" s="10">
        <v>33930876.840000004</v>
      </c>
      <c r="D37" s="10">
        <v>8019619.2400000002</v>
      </c>
      <c r="E37" s="10">
        <f t="shared" si="0"/>
        <v>41950496.080000006</v>
      </c>
      <c r="F37" s="10">
        <v>22185422.800000001</v>
      </c>
      <c r="G37" s="10">
        <v>22185422.800000001</v>
      </c>
      <c r="H37" s="10">
        <f t="shared" si="1"/>
        <v>19765073.280000005</v>
      </c>
    </row>
    <row r="38" spans="1:8" x14ac:dyDescent="0.2">
      <c r="A38" s="14">
        <v>4500</v>
      </c>
      <c r="B38" s="6" t="s">
        <v>7</v>
      </c>
      <c r="C38" s="10">
        <v>6688338.75</v>
      </c>
      <c r="D38" s="10">
        <v>359789.12</v>
      </c>
      <c r="E38" s="10">
        <f t="shared" si="0"/>
        <v>7048127.8700000001</v>
      </c>
      <c r="F38" s="10">
        <v>4475697.3</v>
      </c>
      <c r="G38" s="10">
        <v>4475697.3</v>
      </c>
      <c r="H38" s="10">
        <f t="shared" si="1"/>
        <v>2572430.5700000003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857342.84</v>
      </c>
      <c r="D41" s="10">
        <v>-346050</v>
      </c>
      <c r="E41" s="10">
        <f t="shared" si="0"/>
        <v>511292.83999999997</v>
      </c>
      <c r="F41" s="10">
        <v>394783.41</v>
      </c>
      <c r="G41" s="10">
        <v>394783.41</v>
      </c>
      <c r="H41" s="10">
        <f t="shared" si="1"/>
        <v>116509.43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6661458</v>
      </c>
      <c r="D43" s="10">
        <f>SUM(D44:D52)</f>
        <v>8381234.1099999994</v>
      </c>
      <c r="E43" s="10">
        <f t="shared" si="0"/>
        <v>15042692.109999999</v>
      </c>
      <c r="F43" s="10">
        <f>SUM(F44:F52)</f>
        <v>7759429.7000000002</v>
      </c>
      <c r="G43" s="10">
        <f>SUM(G44:G52)</f>
        <v>7759429.7000000002</v>
      </c>
      <c r="H43" s="10">
        <f t="shared" si="1"/>
        <v>7283262.4099999992</v>
      </c>
    </row>
    <row r="44" spans="1:8" x14ac:dyDescent="0.2">
      <c r="A44" s="14">
        <v>5100</v>
      </c>
      <c r="B44" s="6" t="s">
        <v>54</v>
      </c>
      <c r="C44" s="10">
        <v>971074.8</v>
      </c>
      <c r="D44" s="10">
        <v>22641.07</v>
      </c>
      <c r="E44" s="10">
        <f t="shared" si="0"/>
        <v>993715.87</v>
      </c>
      <c r="F44" s="10">
        <v>465715.81</v>
      </c>
      <c r="G44" s="10">
        <v>465715.81</v>
      </c>
      <c r="H44" s="10">
        <f t="shared" si="1"/>
        <v>528000.06000000006</v>
      </c>
    </row>
    <row r="45" spans="1:8" x14ac:dyDescent="0.2">
      <c r="A45" s="14">
        <v>5200</v>
      </c>
      <c r="B45" s="6" t="s">
        <v>55</v>
      </c>
      <c r="C45" s="10">
        <v>474201</v>
      </c>
      <c r="D45" s="10">
        <v>-79801</v>
      </c>
      <c r="E45" s="10">
        <f t="shared" si="0"/>
        <v>394400</v>
      </c>
      <c r="F45" s="10">
        <v>121520.89</v>
      </c>
      <c r="G45" s="10">
        <v>121520.89</v>
      </c>
      <c r="H45" s="10">
        <f t="shared" si="1"/>
        <v>272879.11</v>
      </c>
    </row>
    <row r="46" spans="1:8" x14ac:dyDescent="0.2">
      <c r="A46" s="14">
        <v>5300</v>
      </c>
      <c r="B46" s="6" t="s">
        <v>56</v>
      </c>
      <c r="C46" s="10">
        <v>5000</v>
      </c>
      <c r="D46" s="10">
        <v>0</v>
      </c>
      <c r="E46" s="10">
        <f t="shared" si="0"/>
        <v>5000</v>
      </c>
      <c r="F46" s="10">
        <v>4800</v>
      </c>
      <c r="G46" s="10">
        <v>4800</v>
      </c>
      <c r="H46" s="10">
        <f t="shared" si="1"/>
        <v>200</v>
      </c>
    </row>
    <row r="47" spans="1:8" x14ac:dyDescent="0.2">
      <c r="A47" s="14">
        <v>5400</v>
      </c>
      <c r="B47" s="6" t="s">
        <v>57</v>
      </c>
      <c r="C47" s="10">
        <v>3460000</v>
      </c>
      <c r="D47" s="10">
        <v>4075247.96</v>
      </c>
      <c r="E47" s="10">
        <f t="shared" si="0"/>
        <v>7535247.96</v>
      </c>
      <c r="F47" s="10">
        <v>5849400</v>
      </c>
      <c r="G47" s="10">
        <v>5849400</v>
      </c>
      <c r="H47" s="10">
        <f t="shared" si="1"/>
        <v>1685847.96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1299994.5</v>
      </c>
      <c r="E48" s="10">
        <f t="shared" si="0"/>
        <v>1299994.5</v>
      </c>
      <c r="F48" s="10">
        <v>0</v>
      </c>
      <c r="G48" s="10">
        <v>0</v>
      </c>
      <c r="H48" s="10">
        <f t="shared" si="1"/>
        <v>1299994.5</v>
      </c>
    </row>
    <row r="49" spans="1:8" x14ac:dyDescent="0.2">
      <c r="A49" s="14">
        <v>5600</v>
      </c>
      <c r="B49" s="6" t="s">
        <v>59</v>
      </c>
      <c r="C49" s="10">
        <v>340000</v>
      </c>
      <c r="D49" s="10">
        <v>607155.91</v>
      </c>
      <c r="E49" s="10">
        <f t="shared" si="0"/>
        <v>947155.91</v>
      </c>
      <c r="F49" s="10">
        <v>180225.4</v>
      </c>
      <c r="G49" s="10">
        <v>180225.4</v>
      </c>
      <c r="H49" s="10">
        <f t="shared" si="1"/>
        <v>766930.51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1200000</v>
      </c>
      <c r="D51" s="10">
        <v>2457178.87</v>
      </c>
      <c r="E51" s="10">
        <f t="shared" si="0"/>
        <v>3657178.87</v>
      </c>
      <c r="F51" s="10">
        <v>930000</v>
      </c>
      <c r="G51" s="10">
        <v>930000</v>
      </c>
      <c r="H51" s="10">
        <f t="shared" si="1"/>
        <v>2727178.87</v>
      </c>
    </row>
    <row r="52" spans="1:8" x14ac:dyDescent="0.2">
      <c r="A52" s="14">
        <v>5900</v>
      </c>
      <c r="B52" s="6" t="s">
        <v>62</v>
      </c>
      <c r="C52" s="10">
        <v>211182.2</v>
      </c>
      <c r="D52" s="10">
        <v>-1183.2</v>
      </c>
      <c r="E52" s="10">
        <f t="shared" si="0"/>
        <v>209999</v>
      </c>
      <c r="F52" s="10">
        <v>207767.6</v>
      </c>
      <c r="G52" s="10">
        <v>207767.6</v>
      </c>
      <c r="H52" s="10">
        <f t="shared" si="1"/>
        <v>2231.3999999999942</v>
      </c>
    </row>
    <row r="53" spans="1:8" x14ac:dyDescent="0.2">
      <c r="A53" s="13" t="s">
        <v>21</v>
      </c>
      <c r="B53" s="2"/>
      <c r="C53" s="10">
        <f>SUM(C54:C56)</f>
        <v>107526036.89</v>
      </c>
      <c r="D53" s="10">
        <f>SUM(D54:D56)</f>
        <v>112816629.08</v>
      </c>
      <c r="E53" s="10">
        <f t="shared" si="0"/>
        <v>220342665.97</v>
      </c>
      <c r="F53" s="10">
        <f>SUM(F54:F56)</f>
        <v>113716681.91</v>
      </c>
      <c r="G53" s="10">
        <f>SUM(G54:G56)</f>
        <v>113716681.91</v>
      </c>
      <c r="H53" s="10">
        <f t="shared" si="1"/>
        <v>106625984.06</v>
      </c>
    </row>
    <row r="54" spans="1:8" x14ac:dyDescent="0.2">
      <c r="A54" s="14">
        <v>6100</v>
      </c>
      <c r="B54" s="6" t="s">
        <v>63</v>
      </c>
      <c r="C54" s="10">
        <v>106526036.89</v>
      </c>
      <c r="D54" s="10">
        <v>109270255.51000001</v>
      </c>
      <c r="E54" s="10">
        <f t="shared" si="0"/>
        <v>215796292.40000001</v>
      </c>
      <c r="F54" s="10">
        <v>110224539.19</v>
      </c>
      <c r="G54" s="10">
        <v>110224539.19</v>
      </c>
      <c r="H54" s="10">
        <f t="shared" si="1"/>
        <v>105571753.21000001</v>
      </c>
    </row>
    <row r="55" spans="1:8" x14ac:dyDescent="0.2">
      <c r="A55" s="14">
        <v>6200</v>
      </c>
      <c r="B55" s="6" t="s">
        <v>64</v>
      </c>
      <c r="C55" s="10">
        <v>1000000</v>
      </c>
      <c r="D55" s="10">
        <v>3546373.57</v>
      </c>
      <c r="E55" s="10">
        <f t="shared" si="0"/>
        <v>4546373.57</v>
      </c>
      <c r="F55" s="10">
        <v>3492142.72</v>
      </c>
      <c r="G55" s="10">
        <v>3492142.72</v>
      </c>
      <c r="H55" s="10">
        <f t="shared" si="1"/>
        <v>1054230.8500000001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15500000</v>
      </c>
      <c r="D65" s="10">
        <f>SUM(D66:D68)</f>
        <v>142289.23000000001</v>
      </c>
      <c r="E65" s="10">
        <f t="shared" si="0"/>
        <v>15642289.23</v>
      </c>
      <c r="F65" s="10">
        <f>SUM(F66:F68)</f>
        <v>13925087.939999999</v>
      </c>
      <c r="G65" s="10">
        <f>SUM(G66:G68)</f>
        <v>13925087.939999999</v>
      </c>
      <c r="H65" s="10">
        <f t="shared" si="1"/>
        <v>1717201.290000001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15500000</v>
      </c>
      <c r="D68" s="10">
        <v>142289.23000000001</v>
      </c>
      <c r="E68" s="10">
        <f t="shared" si="0"/>
        <v>15642289.23</v>
      </c>
      <c r="F68" s="10">
        <v>13925087.939999999</v>
      </c>
      <c r="G68" s="10">
        <v>13925087.939999999</v>
      </c>
      <c r="H68" s="10">
        <f t="shared" si="1"/>
        <v>1717201.290000001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428709.9</v>
      </c>
      <c r="E69" s="10">
        <f t="shared" si="0"/>
        <v>428709.9</v>
      </c>
      <c r="F69" s="10">
        <f>SUM(F70:F76)</f>
        <v>0</v>
      </c>
      <c r="G69" s="10">
        <f>SUM(G70:G76)</f>
        <v>0</v>
      </c>
      <c r="H69" s="10">
        <f t="shared" si="1"/>
        <v>428709.9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428709.9</v>
      </c>
      <c r="E76" s="11">
        <f t="shared" si="2"/>
        <v>428709.9</v>
      </c>
      <c r="F76" s="11">
        <v>0</v>
      </c>
      <c r="G76" s="11">
        <v>0</v>
      </c>
      <c r="H76" s="11">
        <f t="shared" si="3"/>
        <v>428709.9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368848399.24000001</v>
      </c>
      <c r="D77" s="12">
        <f t="shared" si="4"/>
        <v>155165475.09999999</v>
      </c>
      <c r="E77" s="12">
        <f t="shared" si="4"/>
        <v>524013874.34000003</v>
      </c>
      <c r="F77" s="12">
        <f t="shared" si="4"/>
        <v>297153350.31999999</v>
      </c>
      <c r="G77" s="12">
        <f t="shared" si="4"/>
        <v>297146137.31999999</v>
      </c>
      <c r="H77" s="12">
        <f t="shared" si="4"/>
        <v>226860524.02000001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5748031496062992" right="0.15748031496062992" top="0.74803149606299213" bottom="0.74803149606299213" header="0.31496062992125984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2018-10-06T21:41:07Z</cp:lastPrinted>
  <dcterms:created xsi:type="dcterms:W3CDTF">2014-02-10T03:37:14Z</dcterms:created>
  <dcterms:modified xsi:type="dcterms:W3CDTF">2018-11-06T01:49:51Z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